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Breakeven Calculator" sheetId="2" state="visible" r:id="rId4"/>
    <sheet name="Budget Allocato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<sst xmlns="http://schemas.openxmlformats.org/spreadsheetml/2006/main" count="62" uniqueCount="60">
  <si>
    <t xml:space="preserve">MLG DIGITAL</t>
  </si>
  <si>
    <t xml:space="preserve">Ad Budget &amp; Breakeven ROAS Calculator</t>
  </si>
  <si>
    <t xml:space="preserve">A free toolkit from MLG Digital — misslilygeeunlimited.co.za</t>
  </si>
  <si>
    <t xml:space="preserve">WHAT THIS IS</t>
  </si>
  <si>
    <t xml:space="preserve">Two calculators for anyone running paid ads who doesn't want to guess at their numbers:</t>
  </si>
  <si>
    <t xml:space="preserve">  1. Breakeven Calculator — the ROAS and CPA you actually need to hit before you're profitable</t>
  </si>
  <si>
    <t xml:space="preserve">  2. Budget Allocator — splits a total ad budget across channels based on which one is</t>
  </si>
  <si>
    <t xml:space="preserve">     actually converting more efficiently, not which one you like best</t>
  </si>
  <si>
    <t xml:space="preserve">HOW TO USE THE BREAKEVEN CALCULATOR</t>
  </si>
  <si>
    <t xml:space="preserve">  • Fill in the pale gold cells: your Average Order Value, Gross Margin %, and desired Profit Margin %.</t>
  </si>
  <si>
    <t xml:space="preserve">  • The white cells below calculate automatically — that's your real breakeven and target numbers.</t>
  </si>
  <si>
    <t xml:space="preserve">  • If your current ROAS is below the Breakeven ROAS line, that campaign is losing money — full stop,</t>
  </si>
  <si>
    <t xml:space="preserve">    no matter how good the click-through rate looks.</t>
  </si>
  <si>
    <t xml:space="preserve">HOW TO USE THE BUDGET ALLOCATOR</t>
  </si>
  <si>
    <t xml:space="preserve">  • List each channel you're currently running, with its actual spend and conversions from last month.</t>
  </si>
  <si>
    <t xml:space="preserve">  • Enter your new total budget in the highlighted cell.</t>
  </si>
  <si>
    <t xml:space="preserve">  • The Suggested Allocation column recalculates — it weights budget toward whichever channel is</t>
  </si>
  <si>
    <t xml:space="preserve">    converting more cheaply, so you're not just splitting spend evenly out of habit.</t>
  </si>
  <si>
    <t xml:space="preserve">A NOTE ON WHAT THIS DOESN'T DO</t>
  </si>
  <si>
    <t xml:space="preserve">This tool won't tell you WHY a channel underperforms, only that it does. A cheap CPA with a low-quality</t>
  </si>
  <si>
    <t xml:space="preserve">lead is still a bad result — pair this with an honest look at lead or customer quality, not just cost.</t>
  </si>
  <si>
    <t xml:space="preserve">WANT US TO DO THIS FOR YOU?</t>
  </si>
  <si>
    <t xml:space="preserve">MLG Digital runs a free 20-minute paid media audit — we'll pull your real numbers across every</t>
  </si>
  <si>
    <t xml:space="preserve">platform you're running and show you exactly where budget is being wasted, no obligation.</t>
  </si>
  <si>
    <t xml:space="preserve">Book yours at misslilygeeunlimited.co.za or email hello@misslilygeeunlimited.co.za</t>
  </si>
  <si>
    <t xml:space="preserve">Breakeven Calculator</t>
  </si>
  <si>
    <t xml:space="preserve">Fill in the pale gold cells — everything else calculates itself</t>
  </si>
  <si>
    <t xml:space="preserve">YOUR INPUTS</t>
  </si>
  <si>
    <t xml:space="preserve">Average Order Value (AOV)</t>
  </si>
  <si>
    <t xml:space="preserve">What a customer spends on average, per order</t>
  </si>
  <si>
    <t xml:space="preserve">Gross Margin %</t>
  </si>
  <si>
    <t xml:space="preserve">Revenue left after cost of goods/service delivery, before ad spend</t>
  </si>
  <si>
    <t xml:space="preserve">Desired Profit Margin %</t>
  </si>
  <si>
    <t xml:space="preserve">The profit margin you want left over AFTER paying for ads</t>
  </si>
  <si>
    <t xml:space="preserve">Your Current ROAS (optional)</t>
  </si>
  <si>
    <t xml:space="preserve">From your ad platform — enter it to see if you're above or below breakeven</t>
  </si>
  <si>
    <t xml:space="preserve">YOUR NUMBERS</t>
  </si>
  <si>
    <t xml:space="preserve">Breakeven ROAS</t>
  </si>
  <si>
    <t xml:space="preserve">Below this ROAS, every sale loses money once margin is accounted for</t>
  </si>
  <si>
    <t xml:space="preserve">Breakeven CPA (Cost Per Acquisition)</t>
  </si>
  <si>
    <t xml:space="preserve">The most you can spend to acquire one customer and still break even</t>
  </si>
  <si>
    <t xml:space="preserve">Target ROAS (for your desired profit margin)</t>
  </si>
  <si>
    <t xml:space="preserve">The ROAS you actually need to hit your desired profit margin, not just break even</t>
  </si>
  <si>
    <t xml:space="preserve">Target CPA (for your desired profit margin)</t>
  </si>
  <si>
    <t xml:space="preserve">The most you should spend per acquisition to hit your desired profit margin</t>
  </si>
  <si>
    <t xml:space="preserve">Are you above or below breakeven right now?</t>
  </si>
  <si>
    <t xml:space="preserve">Budget Allocator</t>
  </si>
  <si>
    <t xml:space="preserve">Enter last month's actuals per channel, then your new total budget below</t>
  </si>
  <si>
    <t xml:space="preserve">Channel</t>
  </si>
  <si>
    <t xml:space="preserve">Last Month Spend</t>
  </si>
  <si>
    <t xml:space="preserve">Last Month Conversions</t>
  </si>
  <si>
    <t xml:space="preserve">CPA (calculated)</t>
  </si>
  <si>
    <t xml:space="preserve">Efficiency Weight</t>
  </si>
  <si>
    <t xml:space="preserve">Suggested Allocation %</t>
  </si>
  <si>
    <t xml:space="preserve">Suggested Allocation (R)</t>
  </si>
  <si>
    <t xml:space="preserve">Meta Ads</t>
  </si>
  <si>
    <t xml:space="preserve">Google Ads</t>
  </si>
  <si>
    <t xml:space="preserve">TikTok Ads</t>
  </si>
  <si>
    <t xml:space="preserve">NEW TOTAL BUDGET TO ALLOCATE</t>
  </si>
  <si>
    <t xml:space="preserve">Enter your new total monthly ad budget here — the Suggested Allocation column above will update automatically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</si>
</sst>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R#,##0.00"/>
    <numFmt numFmtId="166" formatCode="0.0%"/>
    <numFmt numFmtId="167" formatCode="0.00"/>
    <numFmt numFmtId="168" formatCode="0.00\x"/>
    <numFmt numFmtId="169" formatCode="\R#,##0"/>
    <numFmt numFmtId="170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C9A227"/>
      <name val="Arial"/>
      <family val="0"/>
      <charset val="1"/>
    </font>
    <font>
      <b val="true"/>
      <sz val="20"/>
      <color rgb="FF0A0A0A"/>
      <name val="Arial"/>
      <family val="0"/>
      <charset val="1"/>
    </font>
    <font>
      <i val="true"/>
      <sz val="11"/>
      <color rgb="FF4A5568"/>
      <name val="Arial"/>
      <family val="0"/>
      <charset val="1"/>
    </font>
    <font>
      <sz val="10.5"/>
      <color rgb="FF222222"/>
      <name val="Arial"/>
      <family val="0"/>
      <charset val="1"/>
    </font>
    <font>
      <b val="true"/>
      <sz val="11"/>
      <color rgb="FF0A0A0A"/>
      <name val="Arial"/>
      <family val="0"/>
      <charset val="1"/>
    </font>
    <font>
      <b val="true"/>
      <sz val="11"/>
      <color rgb="FF1A1A1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.5"/>
      <name val="Arial"/>
      <family val="0"/>
      <charset val="1"/>
    </font>
    <font>
      <sz val="10.5"/>
      <color rgb="FF0A0A0A"/>
      <name val="Arial"/>
      <family val="0"/>
      <charset val="1"/>
    </font>
    <font>
      <b val="true"/>
      <sz val="11"/>
      <color rgb="FFC9A227"/>
      <name val="Arial"/>
      <family val="0"/>
      <charset val="1"/>
    </font>
    <font>
      <sz val="10"/>
      <color rgb="FF22222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DA"/>
        <bgColor rgb="FFF5F0E6"/>
      </patternFill>
    </fill>
    <fill>
      <patternFill patternType="solid">
        <fgColor rgb="FFF5F0E6"/>
        <bgColor rgb="FFFFF6DA"/>
      </patternFill>
    </fill>
    <fill>
      <patternFill patternType="solid">
        <fgColor rgb="FF0A0A0A"/>
        <bgColor rgb="FF0000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A227"/>
      </bottom>
      <diagonal/>
    </border>
    <border diagonalUp="false" diagonalDown="false">
      <left/>
      <right/>
      <top/>
      <bottom style="hair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9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9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9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6DA"/>
      <rgbColor rgb="FFF5F0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A227"/>
      <rgbColor rgb="FFFF6600"/>
      <rgbColor rgb="FF4A5568"/>
      <rgbColor rgb="FF969696"/>
      <rgbColor rgb="FF003366"/>
      <rgbColor rgb="FF339966"/>
      <rgbColor rgb="FF0A0A0A"/>
      <rgbColor rgb="FF1A1A1A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15" hidden="false" customHeight="false" outlineLevel="0" collapsed="false">
      <c r="A1" s="1" t="s">
        <v>0</v>
      </c>
    </row>
    <row r="2" customFormat="false" ht="24.4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/>
    </row>
    <row r="5" customFormat="false" ht="15" hidden="false" customHeight="false" outlineLevel="0" collapsed="false">
      <c r="A5" s="5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0" customFormat="false" ht="15" hidden="false" customHeight="false" outlineLevel="0" collapsed="false">
      <c r="A10" s="4"/>
    </row>
    <row r="11" customFormat="false" ht="15" hidden="false" customHeight="false" outlineLevel="0" collapsed="false">
      <c r="A11" s="5" t="s">
        <v>8</v>
      </c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4" t="s">
        <v>10</v>
      </c>
    </row>
    <row r="14" customFormat="false" ht="15" hidden="false" customHeight="false" outlineLevel="0" collapsed="false">
      <c r="A14" s="4" t="s">
        <v>11</v>
      </c>
    </row>
    <row r="15" customFormat="false" ht="15" hidden="false" customHeight="false" outlineLevel="0" collapsed="false">
      <c r="A15" s="4" t="s">
        <v>12</v>
      </c>
    </row>
    <row r="16" customFormat="false" ht="15" hidden="false" customHeight="false" outlineLevel="0" collapsed="false">
      <c r="A16" s="4"/>
    </row>
    <row r="17" customFormat="false" ht="15" hidden="false" customHeight="false" outlineLevel="0" collapsed="false">
      <c r="A17" s="5" t="s">
        <v>13</v>
      </c>
    </row>
    <row r="18" customFormat="false" ht="15" hidden="false" customHeight="false" outlineLevel="0" collapsed="false">
      <c r="A18" s="4" t="s">
        <v>14</v>
      </c>
    </row>
    <row r="19" customFormat="false" ht="15" hidden="false" customHeight="false" outlineLevel="0" collapsed="false">
      <c r="A19" s="4" t="s">
        <v>15</v>
      </c>
    </row>
    <row r="20" customFormat="false" ht="15" hidden="false" customHeight="false" outlineLevel="0" collapsed="false">
      <c r="A20" s="4" t="s">
        <v>16</v>
      </c>
    </row>
    <row r="21" customFormat="false" ht="15" hidden="false" customHeight="false" outlineLevel="0" collapsed="false">
      <c r="A21" s="4" t="s">
        <v>17</v>
      </c>
    </row>
    <row r="22" customFormat="false" ht="15" hidden="false" customHeight="false" outlineLevel="0" collapsed="false">
      <c r="A22" s="4"/>
    </row>
    <row r="23" customFormat="false" ht="15" hidden="false" customHeight="false" outlineLevel="0" collapsed="false">
      <c r="A23" s="5" t="s">
        <v>18</v>
      </c>
    </row>
    <row r="24" customFormat="false" ht="15" hidden="false" customHeight="false" outlineLevel="0" collapsed="false">
      <c r="A24" s="4" t="s">
        <v>19</v>
      </c>
    </row>
    <row r="25" customFormat="false" ht="15" hidden="false" customHeight="false" outlineLevel="0" collapsed="false">
      <c r="A25" s="4" t="s">
        <v>20</v>
      </c>
    </row>
    <row r="26" customFormat="false" ht="15" hidden="false" customHeight="false" outlineLevel="0" collapsed="false">
      <c r="A26" s="4"/>
    </row>
    <row r="27" customFormat="false" ht="15" hidden="false" customHeight="false" outlineLevel="0" collapsed="false">
      <c r="A27" s="5" t="s">
        <v>21</v>
      </c>
    </row>
    <row r="28" customFormat="false" ht="15" hidden="false" customHeight="false" outlineLevel="0" collapsed="false">
      <c r="A28" s="4" t="s">
        <v>22</v>
      </c>
    </row>
    <row r="29" customFormat="false" ht="15" hidden="false" customHeight="false" outlineLevel="0" collapsed="false">
      <c r="A29" s="4" t="s">
        <v>23</v>
      </c>
    </row>
    <row r="30" customFormat="false" ht="15" hidden="false" customHeight="false" outlineLevel="0" collapsed="false">
      <c r="A30" s="4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46"/>
  </cols>
  <sheetData>
    <row r="1" customFormat="false" ht="15" hidden="false" customHeight="false" outlineLevel="0" collapsed="false">
      <c r="A1" s="1" t="s">
        <v>0</v>
      </c>
    </row>
    <row r="2" customFormat="false" ht="24.45" hidden="false" customHeight="false" outlineLevel="0" collapsed="false">
      <c r="A2" s="2" t="s">
        <v>25</v>
      </c>
    </row>
    <row r="3" customFormat="false" ht="15" hidden="false" customHeight="false" outlineLevel="0" collapsed="false">
      <c r="A3" s="3" t="s">
        <v>26</v>
      </c>
    </row>
    <row r="5" customFormat="false" ht="15" hidden="false" customHeight="false" outlineLevel="0" collapsed="false">
      <c r="A5" s="6" t="s">
        <v>27</v>
      </c>
    </row>
    <row r="6" customFormat="false" ht="30" hidden="false" customHeight="true" outlineLevel="0" collapsed="false">
      <c r="A6" s="7" t="s">
        <v>28</v>
      </c>
      <c r="B6" s="8" t="n">
        <v>850</v>
      </c>
      <c r="C6" s="7" t="s">
        <v>29</v>
      </c>
    </row>
    <row r="7" customFormat="false" ht="30" hidden="false" customHeight="true" outlineLevel="0" collapsed="false">
      <c r="A7" s="7" t="s">
        <v>30</v>
      </c>
      <c r="B7" s="9" t="n">
        <v>0.4</v>
      </c>
      <c r="C7" s="7" t="s">
        <v>31</v>
      </c>
    </row>
    <row r="8" customFormat="false" ht="30" hidden="false" customHeight="true" outlineLevel="0" collapsed="false">
      <c r="A8" s="7" t="s">
        <v>32</v>
      </c>
      <c r="B8" s="9" t="n">
        <v>0.1</v>
      </c>
      <c r="C8" s="7" t="s">
        <v>33</v>
      </c>
    </row>
    <row r="9" customFormat="false" ht="30" hidden="false" customHeight="true" outlineLevel="0" collapsed="false">
      <c r="A9" s="7" t="s">
        <v>34</v>
      </c>
      <c r="B9" s="10" t="n">
        <v>3.2</v>
      </c>
      <c r="C9" s="7" t="s">
        <v>35</v>
      </c>
    </row>
    <row r="10" customFormat="false" ht="30" hidden="false" customHeight="true" outlineLevel="0" collapsed="false"/>
    <row r="11" customFormat="false" ht="30" hidden="false" customHeight="true" outlineLevel="0" collapsed="false">
      <c r="A11" s="6" t="s">
        <v>36</v>
      </c>
    </row>
    <row r="12" customFormat="false" ht="30" hidden="false" customHeight="true" outlineLevel="0" collapsed="false">
      <c r="A12" s="7" t="s">
        <v>37</v>
      </c>
      <c r="B12" s="11" t="n">
        <f aca="false">IFERROR(1/B7,"")</f>
        <v>2.5</v>
      </c>
      <c r="C12" s="7" t="s">
        <v>38</v>
      </c>
    </row>
    <row r="13" customFormat="false" ht="30" hidden="false" customHeight="true" outlineLevel="0" collapsed="false">
      <c r="A13" s="7" t="s">
        <v>39</v>
      </c>
      <c r="B13" s="12" t="n">
        <f aca="false">IFERROR(B6*B7,"")</f>
        <v>340</v>
      </c>
      <c r="C13" s="7" t="s">
        <v>40</v>
      </c>
    </row>
    <row r="14" customFormat="false" ht="30" hidden="false" customHeight="true" outlineLevel="0" collapsed="false">
      <c r="A14" s="7" t="s">
        <v>41</v>
      </c>
      <c r="B14" s="11" t="n">
        <f aca="false">IFERROR(1/(B7-B8),"")</f>
        <v>3.33333333333333</v>
      </c>
      <c r="C14" s="7" t="s">
        <v>42</v>
      </c>
    </row>
    <row r="15" customFormat="false" ht="30" hidden="false" customHeight="true" outlineLevel="0" collapsed="false">
      <c r="A15" s="7" t="s">
        <v>43</v>
      </c>
      <c r="B15" s="12" t="n">
        <f aca="false">IFERROR(B6*(B7-B8),"")</f>
        <v>255</v>
      </c>
      <c r="C15" s="7" t="s">
        <v>44</v>
      </c>
    </row>
    <row r="16" customFormat="false" ht="30" hidden="false" customHeight="true" outlineLevel="0" collapsed="false"/>
    <row r="17" customFormat="false" ht="30" hidden="false" customHeight="true" outlineLevel="0" collapsed="false">
      <c r="A17" s="7" t="s">
        <v>45</v>
      </c>
      <c r="B17" s="13" t="str">
        <f aca="false">IF(B9="","Enter your current ROAS above",IF(B9&gt;=B12,"Above breakeven","Below breakeven — losing money"))</f>
        <v>Above breakeven</v>
      </c>
      <c r="C17" s="13"/>
    </row>
  </sheetData>
  <mergeCells count="1">
    <mergeCell ref="B17:C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5" min="4" style="0" width="16"/>
    <col collapsed="false" customWidth="true" hidden="false" outlineLevel="0" max="6" min="6" style="0" width="18"/>
    <col collapsed="false" customWidth="true" hidden="false" outlineLevel="0" max="7" min="7" style="0" width="20"/>
  </cols>
  <sheetData>
    <row r="1" customFormat="false" ht="15" hidden="false" customHeight="false" outlineLevel="0" collapsed="false">
      <c r="A1" s="1" t="s">
        <v>0</v>
      </c>
    </row>
    <row r="2" customFormat="false" ht="24.45" hidden="false" customHeight="false" outlineLevel="0" collapsed="false">
      <c r="A2" s="2" t="s">
        <v>46</v>
      </c>
    </row>
    <row r="3" customFormat="false" ht="15" hidden="false" customHeight="false" outlineLevel="0" collapsed="false">
      <c r="A3" s="3" t="s">
        <v>47</v>
      </c>
    </row>
    <row r="6" customFormat="false" ht="25.5" hidden="false" customHeight="true" outlineLevel="0" collapsed="false">
      <c r="A6" s="14" t="s">
        <v>48</v>
      </c>
      <c r="B6" s="14" t="s">
        <v>49</v>
      </c>
      <c r="C6" s="14" t="s">
        <v>50</v>
      </c>
      <c r="D6" s="14" t="s">
        <v>51</v>
      </c>
      <c r="E6" s="14" t="s">
        <v>52</v>
      </c>
      <c r="F6" s="14" t="s">
        <v>53</v>
      </c>
      <c r="G6" s="14" t="s">
        <v>54</v>
      </c>
    </row>
    <row r="7" customFormat="false" ht="15" hidden="false" customHeight="false" outlineLevel="0" collapsed="false">
      <c r="A7" s="15" t="s">
        <v>55</v>
      </c>
      <c r="B7" s="16" t="n">
        <v>12000</v>
      </c>
      <c r="C7" s="15" t="n">
        <v>48</v>
      </c>
      <c r="D7" s="17" t="n">
        <f aca="false">IFERROR(B7/C7,"")</f>
        <v>250</v>
      </c>
      <c r="E7" s="18" t="n">
        <f aca="false">IFERROR(1/D7,"")</f>
        <v>0.004</v>
      </c>
      <c r="F7" s="19" t="n">
        <f aca="false">IFERROR(E7/SUM($E$7:$E$10),"")</f>
        <v>0.338983050847458</v>
      </c>
      <c r="G7" s="20" t="n">
        <f aca="false">IFERROR(F7*$B$13,"")</f>
        <v>11864.406779661</v>
      </c>
    </row>
    <row r="8" customFormat="false" ht="15" hidden="false" customHeight="false" outlineLevel="0" collapsed="false">
      <c r="A8" s="15" t="s">
        <v>56</v>
      </c>
      <c r="B8" s="16" t="n">
        <v>15000</v>
      </c>
      <c r="C8" s="15" t="n">
        <v>42</v>
      </c>
      <c r="D8" s="17" t="n">
        <f aca="false">IFERROR(B8/C8,"")</f>
        <v>357.142857142857</v>
      </c>
      <c r="E8" s="18" t="n">
        <f aca="false">IFERROR(1/D8,"")</f>
        <v>0.0028</v>
      </c>
      <c r="F8" s="19" t="n">
        <f aca="false">IFERROR(E8/SUM($E$7:$E$10),"")</f>
        <v>0.23728813559322</v>
      </c>
      <c r="G8" s="20" t="n">
        <f aca="false">IFERROR(F8*$B$13,"")</f>
        <v>8305.08474576271</v>
      </c>
    </row>
    <row r="9" customFormat="false" ht="15" hidden="false" customHeight="false" outlineLevel="0" collapsed="false">
      <c r="A9" s="15" t="s">
        <v>57</v>
      </c>
      <c r="B9" s="16" t="n">
        <v>6000</v>
      </c>
      <c r="C9" s="15" t="n">
        <v>30</v>
      </c>
      <c r="D9" s="17" t="n">
        <f aca="false">IFERROR(B9/C9,"")</f>
        <v>200</v>
      </c>
      <c r="E9" s="18" t="n">
        <f aca="false">IFERROR(1/D9,"")</f>
        <v>0.005</v>
      </c>
      <c r="F9" s="19" t="n">
        <f aca="false">IFERROR(E9/SUM($E$7:$E$10),"")</f>
        <v>0.423728813559322</v>
      </c>
      <c r="G9" s="20" t="n">
        <f aca="false">IFERROR(F9*$B$13,"")</f>
        <v>14830.5084745763</v>
      </c>
    </row>
    <row r="10" customFormat="false" ht="15" hidden="false" customHeight="false" outlineLevel="0" collapsed="false">
      <c r="A10" s="15"/>
      <c r="B10" s="16"/>
      <c r="C10" s="15"/>
      <c r="D10" s="17" t="str">
        <f aca="false">IFERROR(B10/C10,"")</f>
        <v/>
      </c>
      <c r="E10" s="18" t="str">
        <f aca="false">IFERROR(1/D10,"")</f>
        <v/>
      </c>
      <c r="F10" s="19" t="str">
        <f aca="false">IFERROR(E10/SUM($E$7:$E$10),"")</f>
        <v/>
      </c>
      <c r="G10" s="20" t="str">
        <f aca="false">IFERROR(F10*$B$13,"")</f>
        <v/>
      </c>
    </row>
    <row r="12" customFormat="false" ht="39.55" hidden="false" customHeight="false" outlineLevel="0" collapsed="false">
      <c r="A12" s="21" t="s">
        <v>58</v>
      </c>
    </row>
    <row r="13" customFormat="false" ht="23.85" hidden="false" customHeight="true" outlineLevel="0" collapsed="false">
      <c r="B13" s="22" t="n">
        <v>35000</v>
      </c>
      <c r="C13" s="23" t="s">
        <v>59</v>
      </c>
      <c r="D13" s="23"/>
      <c r="E13" s="23"/>
      <c r="F13" s="23"/>
      <c r="G13" s="23"/>
    </row>
  </sheetData>
  <mergeCells count="1">
    <mergeCell ref="C13:G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2026-09-18T06:22:43Z</dcterms:created>
  <dc:creator>openpyxl</dc:creator>
  <dc:description/>
  <dc:language>en-US</dc:language>
  <cp:lastModifiedBy/>
  <dcterms:modified xsi:type="dcterms:W3CDTF">2026-09-18T06:22:43Z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